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14_{2270CF4F-E0F5-4297-9B1C-7896D05319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<sst xmlns="http://schemas.openxmlformats.org/spreadsheetml/2006/main" count="74" uniqueCount="58">
  <si>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</si>
  <si>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</si>
  <si>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</si>
  <si>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</si>
  <si>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</si>
  <si>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</si>
  <si>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</si>
  <si>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</si>
  <si>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</si>
  <si>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</si>
  <si>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</si>
  <si>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</si>
  <si>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</si>
  <si>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</si>
  <si>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</si>
  <si>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</si>
  <si>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</si>
  <si>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</si>
  <si>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</si>
  <si>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</si>
  <si>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</si>
  <si>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</si>
  <si>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</si>
  <si>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</si>
  <si>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</si>
  <si>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</si>
  <si>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</si>
  <si>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</si>
  <si>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</si>
  <si>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</si>
  <si>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</si>
  <si>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</si>
  <si>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</si>
  <si>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</si>
  <si>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</si>
  <si>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</si>
  <si>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</si>
  <si>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</si>
  <si>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</si>
  <si>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</si>
  <si>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</si>
  <si>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</si>
  <si>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</si>
  <si>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</si>
  <si>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</si>
  <si>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</si>
  <si>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</si>
  <si>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</si>
  <si>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</si>
  <si>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</si>
  <si>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</si>
  <si>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</si>
  <si>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</si>
  <si>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</si>
  <si>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</si>
  <si>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</si>
  <si>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Yuriria
ESTADO DE ACTIVIDADES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</si>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</sst>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82AA7FBB-521B-487D-AF25-8A0B35F356F2}"/>
    <cellStyle name="Millares 2 2 3" xfId="26" xr:uid="{D7471234-929F-4D2C-9FC5-65538969BA35}"/>
    <cellStyle name="Millares 2 2 4" xfId="17" xr:uid="{C431DECD-59D2-4756-B955-F61B1D12FC99}"/>
    <cellStyle name="Millares 2 3" xfId="4" xr:uid="{00000000-0005-0000-0000-000003000000}"/>
    <cellStyle name="Millares 2 3 2" xfId="36" xr:uid="{4C9EF38D-BD4F-4D0A-AE13-F65F8EB0218F}"/>
    <cellStyle name="Millares 2 3 3" xfId="27" xr:uid="{DAEC2E16-6E82-4EA1-A69E-5D445B45309C}"/>
    <cellStyle name="Millares 2 3 4" xfId="18" xr:uid="{312A638F-B4D5-4978-985C-086E98A2867F}"/>
    <cellStyle name="Millares 2 4" xfId="34" xr:uid="{F5D685F8-E314-4830-B243-224D7D3F4F44}"/>
    <cellStyle name="Millares 2 5" xfId="25" xr:uid="{FEB64F74-ED86-49A6-A6C9-C588B1B18707}"/>
    <cellStyle name="Millares 2 6" xfId="16" xr:uid="{B9F15F49-2319-4CF2-B583-EBF3FBBA6985}"/>
    <cellStyle name="Millares 3" xfId="5" xr:uid="{00000000-0005-0000-0000-000004000000}"/>
    <cellStyle name="Millares 3 2" xfId="37" xr:uid="{684FCB00-DDC3-4D29-94F0-8C1D984E0130}"/>
    <cellStyle name="Millares 3 3" xfId="28" xr:uid="{08209B97-B37A-452D-8093-2B9266042C05}"/>
    <cellStyle name="Millares 3 4" xfId="19" xr:uid="{D9A83CF8-26AF-4648-9D27-5C01DA956CA2}"/>
    <cellStyle name="Moneda 2" xfId="6" xr:uid="{00000000-0005-0000-0000-000005000000}"/>
    <cellStyle name="Moneda 2 2" xfId="38" xr:uid="{2EE37153-A825-4345-BD41-3E5CFF1D5075}"/>
    <cellStyle name="Moneda 2 3" xfId="29" xr:uid="{89A3F638-93B3-4307-B98B-98159A349E75}"/>
    <cellStyle name="Moneda 2 4" xfId="20" xr:uid="{61C12347-9023-4110-AB2B-6E970DAA24B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9471BBA5-6C5A-4728-AD9B-771E49CC5CA5}"/>
    <cellStyle name="Normal 2 4" xfId="30" xr:uid="{D1F7CF6C-D47F-4F20-9482-07B25D7895BC}"/>
    <cellStyle name="Normal 2 5" xfId="21" xr:uid="{61EBAF1F-6649-4B5D-B5F4-31BABF6E5FDB}"/>
    <cellStyle name="Normal 3" xfId="9" xr:uid="{00000000-0005-0000-0000-000009000000}"/>
    <cellStyle name="Normal 3 2" xfId="40" xr:uid="{E79A8D00-A76F-4D87-BF99-A327AC235C9F}"/>
    <cellStyle name="Normal 3 3" xfId="31" xr:uid="{D384104E-BE61-428D-AC21-0F7280245157}"/>
    <cellStyle name="Normal 3 4" xfId="22" xr:uid="{6DF1731D-816B-428D-A962-4724ADA168D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A2955456-8AAD-482A-AE33-152F8AFA897F}"/>
    <cellStyle name="Normal 6 2 3" xfId="33" xr:uid="{CB4A0D78-FCCB-424F-A71D-67A470552E97}"/>
    <cellStyle name="Normal 6 2 4" xfId="24" xr:uid="{28B98705-2719-40B1-80D2-5783EB3FF7EE}"/>
    <cellStyle name="Normal 6 3" xfId="41" xr:uid="{252ABE07-6F80-4F69-8A5B-EA5B998698D0}"/>
    <cellStyle name="Normal 6 4" xfId="32" xr:uid="{11767218-35BB-4F40-8BAD-C3936BBB3877}"/>
    <cellStyle name="Normal 6 5" xfId="23" xr:uid="{C88A6F34-908B-47A2-B579-45B7F02FD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590549</xdr:colOff>
      <xdr:row>63</xdr:row>
      <xdr:rowOff>76200</xdr:rowOff>
    </xdr:from>
    <xdr:to>
      <xdr:col>1</xdr:col>
      <xdr:colOff>3143249</xdr:colOff>
      <xdr:row>71</xdr:row>
      <xdr:rowOff>124038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66F110-0BA0-4EB5-B734-94D0D3B68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499" y="8997950"/>
          <a:ext cx="2552700" cy="1063838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4857750</xdr:colOff>
      <xdr:row>63</xdr:row>
      <xdr:rowOff>101600</xdr:rowOff>
    </xdr:from>
    <xdr:to>
      <xdr:col>3</xdr:col>
      <xdr:colOff>908050</xdr:colOff>
      <xdr:row>71</xdr:row>
      <xdr:rowOff>92034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2EE5B6-653C-47BD-BF7D-F8047011D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5700" y="9023350"/>
          <a:ext cx="2438400" cy="10064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897977</xdr:colOff>
      <xdr:row>1</xdr:row>
      <xdr:rowOff>4362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C9FA3A-5ED3-40E3-86B1-FF512D094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005927" cy="506012"/>
        </a:xfrm>
        <a:prstGeom prst="rect">
          <a:avLst/>
        </a:prstGeom>
      </xdr:spPr>
    </xdr:pic>
    <xdr:clientData/>
  </xdr:twoCellAnchor>
  <xdr:twoCellAnchor editAs="oneCell">
    <xdr:from>
      <xdr:col>3</xdr:col>
      <xdr:colOff>234950</xdr:colOff>
      <xdr:row>0</xdr:row>
      <xdr:rowOff>95250</xdr:rowOff>
    </xdr:from>
    <xdr:to>
      <xdr:col>3</xdr:col>
      <xdr:colOff>1397000</xdr:colOff>
      <xdr:row>0</xdr:row>
      <xdr:rowOff>468235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75367C8-F8E2-48F7-8159-3A9E0009C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31000" y="95250"/>
          <a:ext cx="1162050" cy="37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defaultColWidth="12" defaultRowHeight="10" x14ac:dyDescent="0.2"/>
  <cols>
    <col min="1" max="1" width="1.88671875" style="7" customWidth="1"/>
    <col min="2" max="2" width="85.88671875" style="1" customWidth="1"/>
    <col min="3" max="4" width="25.88671875" style="1" customWidth="1"/>
    <col min="5" max="16384" width="12" style="1"/>
  </cols>
  <sheetData>
    <row r="1" spans="1:5" ht="39.9" customHeight="1" x14ac:dyDescent="0.2">
      <c r="A1" s="34" t="s">
        <v>56</v>
      </c>
      <c r="B1" s="35"/>
      <c r="C1" s="35"/>
      <c r="D1" s="36"/>
    </row>
    <row r="2" spans="1:5" ht="10.5" x14ac:dyDescent="0.2">
      <c r="A2" s="11"/>
      <c r="B2" s="8"/>
      <c r="C2" s="9">
        <v>2021</v>
      </c>
      <c r="D2" s="10">
        <v>2020</v>
      </c>
    </row>
    <row r="3" spans="1:5" s="2" customFormat="1" ht="10.5" x14ac:dyDescent="0.2">
      <c r="A3" s="4" t="s">
        <v>0</v>
      </c>
      <c r="B3" s="12"/>
      <c r="C3" s="13"/>
      <c r="D3" s="14"/>
    </row>
    <row r="4" spans="1:5" ht="10.5" x14ac:dyDescent="0.2">
      <c r="A4" s="5" t="s">
        <v>46</v>
      </c>
      <c r="B4" s="2"/>
      <c r="C4" s="27">
        <f>SUM(C5:C11)</f>
        <v>33426412.360000003</v>
      </c>
      <c r="D4" s="28">
        <f>SUM(D5:D11)</f>
        <v>37068316.839999996</v>
      </c>
      <c r="E4" s="31" t="s">
        <v>55</v>
      </c>
    </row>
    <row r="5" spans="1:5" x14ac:dyDescent="0.2">
      <c r="A5" s="19"/>
      <c r="B5" s="20" t="s">
        <v>1</v>
      </c>
      <c r="C5" s="29">
        <v>12714519.33</v>
      </c>
      <c r="D5" s="30">
        <v>12239757.939999999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19269409.370000001</v>
      </c>
      <c r="D8" s="30">
        <v>22411224.68</v>
      </c>
      <c r="E8" s="31">
        <v>4140</v>
      </c>
    </row>
    <row r="9" spans="1:5" x14ac:dyDescent="0.2">
      <c r="A9" s="19"/>
      <c r="B9" s="20" t="s">
        <v>47</v>
      </c>
      <c r="C9" s="29">
        <v>155423.29999999999</v>
      </c>
      <c r="D9" s="30">
        <v>868419.32</v>
      </c>
      <c r="E9" s="31">
        <v>4150</v>
      </c>
    </row>
    <row r="10" spans="1:5" x14ac:dyDescent="0.2">
      <c r="A10" s="19"/>
      <c r="B10" s="20" t="s">
        <v>48</v>
      </c>
      <c r="C10" s="29">
        <v>1287060.3600000001</v>
      </c>
      <c r="D10" s="30">
        <v>1548914.9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213465855.38</v>
      </c>
      <c r="D12" s="28">
        <f>SUM(D13:D14)</f>
        <v>222207677.84</v>
      </c>
      <c r="E12" s="31" t="s">
        <v>55</v>
      </c>
    </row>
    <row r="13" spans="1:5" ht="20" x14ac:dyDescent="0.2">
      <c r="A13" s="19"/>
      <c r="B13" s="26" t="s">
        <v>51</v>
      </c>
      <c r="C13" s="29">
        <v>213465855.38</v>
      </c>
      <c r="D13" s="30">
        <v>222207677.84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0.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ht="10.5" x14ac:dyDescent="0.2">
      <c r="A22" s="6" t="s">
        <v>9</v>
      </c>
      <c r="B22" s="21"/>
      <c r="C22" s="27">
        <f>SUM(C4+C12+C15)</f>
        <v>246892267.74000001</v>
      </c>
      <c r="D22" s="3">
        <f>SUM(D4+D12+D15)</f>
        <v>259275994.68000001</v>
      </c>
      <c r="E22" s="31" t="s">
        <v>55</v>
      </c>
    </row>
    <row r="23" spans="1:5" ht="10.5" x14ac:dyDescent="0.2">
      <c r="A23" s="19"/>
      <c r="B23" s="12"/>
      <c r="C23" s="15"/>
      <c r="D23" s="3"/>
      <c r="E23" s="31" t="s">
        <v>55</v>
      </c>
    </row>
    <row r="24" spans="1:5" s="2" customFormat="1" ht="10.5" x14ac:dyDescent="0.2">
      <c r="A24" s="4" t="s">
        <v>8</v>
      </c>
      <c r="B24" s="12"/>
      <c r="C24" s="13"/>
      <c r="D24" s="14"/>
      <c r="E24" s="32" t="s">
        <v>55</v>
      </c>
    </row>
    <row r="25" spans="1:5" ht="10.5" x14ac:dyDescent="0.2">
      <c r="A25" s="5" t="s">
        <v>42</v>
      </c>
      <c r="B25" s="2"/>
      <c r="C25" s="27">
        <f>SUM(C26:C28)</f>
        <v>119416026.53</v>
      </c>
      <c r="D25" s="28">
        <f>SUM(D26:D28)</f>
        <v>152764850.96000001</v>
      </c>
      <c r="E25" s="31" t="s">
        <v>55</v>
      </c>
    </row>
    <row r="26" spans="1:5" x14ac:dyDescent="0.2">
      <c r="A26" s="19"/>
      <c r="B26" s="20" t="s">
        <v>37</v>
      </c>
      <c r="C26" s="29">
        <v>56588339.159999996</v>
      </c>
      <c r="D26" s="30">
        <v>80434544.390000001</v>
      </c>
      <c r="E26" s="31">
        <v>5110</v>
      </c>
    </row>
    <row r="27" spans="1:5" x14ac:dyDescent="0.2">
      <c r="A27" s="19"/>
      <c r="B27" s="20" t="s">
        <v>16</v>
      </c>
      <c r="C27" s="29">
        <v>29856542.18</v>
      </c>
      <c r="D27" s="30">
        <v>23601886.390000001</v>
      </c>
      <c r="E27" s="31">
        <v>5120</v>
      </c>
    </row>
    <row r="28" spans="1:5" x14ac:dyDescent="0.2">
      <c r="A28" s="19"/>
      <c r="B28" s="20" t="s">
        <v>17</v>
      </c>
      <c r="C28" s="29">
        <v>32971145.190000001</v>
      </c>
      <c r="D28" s="30">
        <v>48728420.18</v>
      </c>
      <c r="E28" s="31">
        <v>5130</v>
      </c>
    </row>
    <row r="29" spans="1:5" ht="10.5" x14ac:dyDescent="0.2">
      <c r="A29" s="5" t="s">
        <v>53</v>
      </c>
      <c r="B29" s="2"/>
      <c r="C29" s="27">
        <f>SUM(C30:C38)</f>
        <v>20725927.809999999</v>
      </c>
      <c r="D29" s="28">
        <f>SUM(D30:D38)</f>
        <v>22005422.259999998</v>
      </c>
      <c r="E29" s="31" t="s">
        <v>55</v>
      </c>
    </row>
    <row r="30" spans="1:5" x14ac:dyDescent="0.2">
      <c r="A30" s="19"/>
      <c r="B30" s="20" t="s">
        <v>18</v>
      </c>
      <c r="C30" s="29">
        <v>6345000</v>
      </c>
      <c r="D30" s="30">
        <v>9825000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818400</v>
      </c>
      <c r="E32" s="31">
        <v>5230</v>
      </c>
    </row>
    <row r="33" spans="1:5" x14ac:dyDescent="0.2">
      <c r="A33" s="19"/>
      <c r="B33" s="20" t="s">
        <v>21</v>
      </c>
      <c r="C33" s="29">
        <v>12521440.4</v>
      </c>
      <c r="D33" s="30">
        <v>8663803.4299999997</v>
      </c>
      <c r="E33" s="31">
        <v>5240</v>
      </c>
    </row>
    <row r="34" spans="1:5" x14ac:dyDescent="0.2">
      <c r="A34" s="19"/>
      <c r="B34" s="20" t="s">
        <v>22</v>
      </c>
      <c r="C34" s="29">
        <v>1859487.41</v>
      </c>
      <c r="D34" s="30">
        <v>2698218.83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0.5" x14ac:dyDescent="0.2">
      <c r="A39" s="5" t="s">
        <v>10</v>
      </c>
      <c r="B39" s="2"/>
      <c r="C39" s="27">
        <f>SUM(C40:C42)</f>
        <v>3651148.02</v>
      </c>
      <c r="D39" s="28">
        <f>SUM(D40:D42)</f>
        <v>1573137.8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3651148.02</v>
      </c>
      <c r="D42" s="30">
        <v>1573137.8</v>
      </c>
      <c r="E42" s="31">
        <v>5330</v>
      </c>
    </row>
    <row r="43" spans="1:5" ht="10.5" x14ac:dyDescent="0.2">
      <c r="A43" s="5" t="s">
        <v>43</v>
      </c>
      <c r="B43" s="2"/>
      <c r="C43" s="27">
        <f>SUM(C44:C48)</f>
        <v>484982.2</v>
      </c>
      <c r="D43" s="28">
        <f>SUM(D44:D48)</f>
        <v>912537.64</v>
      </c>
      <c r="E43" s="31" t="s">
        <v>55</v>
      </c>
    </row>
    <row r="44" spans="1:5" x14ac:dyDescent="0.2">
      <c r="A44" s="19"/>
      <c r="B44" s="20" t="s">
        <v>26</v>
      </c>
      <c r="C44" s="29">
        <v>484982.2</v>
      </c>
      <c r="D44" s="30">
        <v>912537.64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ht="10.5" x14ac:dyDescent="0.2">
      <c r="A49" s="5" t="s">
        <v>44</v>
      </c>
      <c r="B49" s="2"/>
      <c r="C49" s="27">
        <f>SUM(C50:C55)</f>
        <v>0</v>
      </c>
      <c r="D49" s="28">
        <f>SUM(D50:D55)</f>
        <v>6469869.8899999997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6469869.8899999997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t="10.5" x14ac:dyDescent="0.2">
      <c r="A56" s="5" t="s">
        <v>40</v>
      </c>
      <c r="B56" s="2"/>
      <c r="C56" s="27">
        <f>SUM(C57)</f>
        <v>15386837.109999999</v>
      </c>
      <c r="D56" s="28">
        <f>SUM(D57)</f>
        <v>54785613.890000001</v>
      </c>
      <c r="E56" s="31" t="s">
        <v>55</v>
      </c>
    </row>
    <row r="57" spans="1:9" x14ac:dyDescent="0.2">
      <c r="A57" s="19"/>
      <c r="B57" s="20" t="s">
        <v>38</v>
      </c>
      <c r="C57" s="29">
        <v>15386837.109999999</v>
      </c>
      <c r="D57" s="30">
        <v>54785613.890000001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ht="10.5" x14ac:dyDescent="0.2">
      <c r="A59" s="4" t="s">
        <v>45</v>
      </c>
      <c r="B59" s="12"/>
      <c r="C59" s="27">
        <f>SUM(C56+C49+C43+C39+C29+C25)</f>
        <v>159664921.67000002</v>
      </c>
      <c r="D59" s="3">
        <f>SUM(D56+D49+D43+D39+D29+D25)</f>
        <v>238511432.44</v>
      </c>
      <c r="E59" s="31" t="s">
        <v>55</v>
      </c>
    </row>
    <row r="60" spans="1:9" ht="10.5" x14ac:dyDescent="0.2">
      <c r="A60" s="19"/>
      <c r="B60" s="12"/>
      <c r="C60" s="27"/>
      <c r="D60" s="3"/>
      <c r="E60" s="31" t="s">
        <v>55</v>
      </c>
    </row>
    <row r="61" spans="1:9" s="2" customFormat="1" ht="10.5" x14ac:dyDescent="0.2">
      <c r="A61" s="4" t="s">
        <v>39</v>
      </c>
      <c r="B61" s="12"/>
      <c r="C61" s="27">
        <f>C22-C59</f>
        <v>87227346.069999993</v>
      </c>
      <c r="D61" s="28">
        <f>D22-D59</f>
        <v>20764562.24000001</v>
      </c>
      <c r="E61" s="32" t="s">
        <v>55</v>
      </c>
    </row>
    <row r="62" spans="1:9" s="2" customFormat="1" ht="10.5" x14ac:dyDescent="0.2">
      <c r="A62" s="22"/>
      <c r="B62" s="23"/>
      <c r="C62" s="24"/>
      <c r="D62" s="25"/>
    </row>
    <row r="63" spans="1:9" s="7" customFormat="1" ht="12.5" x14ac:dyDescent="0.2">
      <c r="A63" s="33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virycaballero@outlook.com</cp:lastModifiedBy>
  <cp:lastPrinted>2018-03-04T05:17:13Z</cp:lastPrinted>
  <dcterms:created xsi:type="dcterms:W3CDTF">2012-12-11T20:29:16Z</dcterms:created>
  <dcterms:modified xsi:type="dcterms:W3CDTF">2021-10-09T05:05:40Z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